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525" windowWidth="10860" windowHeight="5130" activeTab="0"/>
  </bookViews>
  <sheets>
    <sheet name="Πινακάς 8" sheetId="1" r:id="rId1"/>
  </sheets>
  <definedNames>
    <definedName name="_xlnm.Print_Area" localSheetId="0">'Πινακάς 8'!$A$1:$S$31</definedName>
  </definedNames>
  <calcPr fullCalcOnLoad="1"/>
</workbook>
</file>

<file path=xl/sharedStrings.xml><?xml version="1.0" encoding="utf-8"?>
<sst xmlns="http://schemas.openxmlformats.org/spreadsheetml/2006/main" count="50" uniqueCount="21">
  <si>
    <t>Σύνολο</t>
  </si>
  <si>
    <t>15-19</t>
  </si>
  <si>
    <t>20-24</t>
  </si>
  <si>
    <t>25-29</t>
  </si>
  <si>
    <t>30-39</t>
  </si>
  <si>
    <t>40-49</t>
  </si>
  <si>
    <t>50-59</t>
  </si>
  <si>
    <t>60-64</t>
  </si>
  <si>
    <t>65+</t>
  </si>
  <si>
    <t>Χωρίς μόρφωση</t>
  </si>
  <si>
    <t>Πρωτοβάθμια Εκπαίδ.</t>
  </si>
  <si>
    <t>Δευτεροβ. Γενική</t>
  </si>
  <si>
    <t>Δευτεροβ. Τεχνική</t>
  </si>
  <si>
    <t xml:space="preserve">ΣΥΝΟΛΟ </t>
  </si>
  <si>
    <t>%</t>
  </si>
  <si>
    <t>Αρ.</t>
  </si>
  <si>
    <t>% μεταβολή</t>
  </si>
  <si>
    <t>Τριτοβάθμια Εκπαίδ.</t>
  </si>
  <si>
    <t>ΠΙΝΑΚΑΣ 8: ΕΓΓΕΓΡΑΜΜΕΝΗ ΑΝΕΡΓΙΑ ΚΑΤΑ ΗΛΙΚΙΑ ΚΑΙ ΜΟΡΦΩΤΙΚΟ ΕΠΙΠΕΔΟ ΚΑΤΑ ΤΟΝ ΙΑΝΟΥΑΡΙΟ ΤΟΥ 2014</t>
  </si>
  <si>
    <t>Ιανουάριος 2013</t>
  </si>
  <si>
    <t>Μεταβολή 2013-2014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</si>
</sst>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5.7"/>
      <color indexed="8"/>
      <name val="Arial"/>
      <family val="0"/>
    </font>
    <font>
      <b/>
      <sz val="5.75"/>
      <color indexed="8"/>
      <name val="Arial"/>
      <family val="0"/>
    </font>
    <font>
      <sz val="8.25"/>
      <color indexed="8"/>
      <name val="Arial"/>
      <family val="0"/>
    </font>
    <font>
      <sz val="7.3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/>
      <right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 style="medium"/>
    </border>
    <border>
      <left/>
      <right/>
      <top style="thin"/>
      <bottom style="thin"/>
    </border>
    <border>
      <left/>
      <right/>
      <top style="medium"/>
      <bottom style="thin"/>
    </border>
    <border>
      <left/>
      <right/>
      <top style="thin"/>
      <bottom/>
    </border>
    <border>
      <left/>
      <right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/>
    </xf>
    <xf numFmtId="9" fontId="2" fillId="0" borderId="12" xfId="0" applyNumberFormat="1" applyFont="1" applyBorder="1" applyAlignment="1">
      <alignment/>
    </xf>
    <xf numFmtId="0" fontId="2" fillId="0" borderId="13" xfId="0" applyFont="1" applyBorder="1" applyAlignment="1">
      <alignment/>
    </xf>
    <xf numFmtId="9" fontId="2" fillId="0" borderId="14" xfId="0" applyNumberFormat="1" applyFont="1" applyBorder="1" applyAlignment="1">
      <alignment/>
    </xf>
    <xf numFmtId="3" fontId="0" fillId="0" borderId="0" xfId="0" applyNumberFormat="1" applyAlignment="1">
      <alignment/>
    </xf>
    <xf numFmtId="3" fontId="2" fillId="0" borderId="15" xfId="0" applyNumberFormat="1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7" xfId="0" applyFont="1" applyBorder="1" applyAlignment="1">
      <alignment horizontal="center"/>
    </xf>
    <xf numFmtId="3" fontId="2" fillId="33" borderId="16" xfId="0" applyNumberFormat="1" applyFont="1" applyFill="1" applyBorder="1" applyAlignment="1">
      <alignment/>
    </xf>
    <xf numFmtId="0" fontId="2" fillId="0" borderId="18" xfId="0" applyFont="1" applyBorder="1" applyAlignment="1">
      <alignment/>
    </xf>
    <xf numFmtId="9" fontId="2" fillId="0" borderId="19" xfId="0" applyNumberFormat="1" applyFont="1" applyBorder="1" applyAlignment="1">
      <alignment/>
    </xf>
    <xf numFmtId="0" fontId="2" fillId="0" borderId="20" xfId="0" applyFont="1" applyBorder="1" applyAlignment="1">
      <alignment/>
    </xf>
    <xf numFmtId="0" fontId="2" fillId="0" borderId="0" xfId="0" applyFont="1" applyFill="1" applyBorder="1" applyAlignment="1">
      <alignment/>
    </xf>
    <xf numFmtId="1" fontId="2" fillId="0" borderId="11" xfId="0" applyNumberFormat="1" applyFont="1" applyBorder="1" applyAlignment="1">
      <alignment/>
    </xf>
    <xf numFmtId="1" fontId="2" fillId="0" borderId="21" xfId="0" applyNumberFormat="1" applyFont="1" applyBorder="1" applyAlignment="1">
      <alignment/>
    </xf>
    <xf numFmtId="3" fontId="2" fillId="0" borderId="16" xfId="0" applyNumberFormat="1" applyFont="1" applyFill="1" applyBorder="1" applyAlignment="1">
      <alignment/>
    </xf>
    <xf numFmtId="9" fontId="2" fillId="0" borderId="16" xfId="0" applyNumberFormat="1" applyFont="1" applyFill="1" applyBorder="1" applyAlignment="1">
      <alignment/>
    </xf>
    <xf numFmtId="9" fontId="2" fillId="0" borderId="17" xfId="57" applyFont="1" applyBorder="1" applyAlignment="1">
      <alignment/>
    </xf>
    <xf numFmtId="9" fontId="2" fillId="0" borderId="16" xfId="57" applyFont="1" applyFill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9" fontId="2" fillId="0" borderId="22" xfId="0" applyNumberFormat="1" applyFont="1" applyBorder="1" applyAlignment="1">
      <alignment/>
    </xf>
    <xf numFmtId="3" fontId="2" fillId="0" borderId="23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9" fontId="2" fillId="0" borderId="23" xfId="0" applyNumberFormat="1" applyFont="1" applyBorder="1" applyAlignment="1">
      <alignment/>
    </xf>
    <xf numFmtId="9" fontId="2" fillId="33" borderId="16" xfId="57" applyFont="1" applyFill="1" applyBorder="1" applyAlignment="1">
      <alignment/>
    </xf>
    <xf numFmtId="0" fontId="3" fillId="0" borderId="0" xfId="0" applyFont="1" applyAlignment="1">
      <alignment horizontal="left"/>
    </xf>
    <xf numFmtId="0" fontId="2" fillId="0" borderId="24" xfId="0" applyFont="1" applyBorder="1" applyAlignment="1">
      <alignment/>
    </xf>
    <xf numFmtId="3" fontId="2" fillId="0" borderId="12" xfId="0" applyNumberFormat="1" applyFont="1" applyFill="1" applyBorder="1" applyAlignment="1">
      <alignment/>
    </xf>
    <xf numFmtId="9" fontId="2" fillId="0" borderId="12" xfId="0" applyNumberFormat="1" applyFont="1" applyFill="1" applyBorder="1" applyAlignment="1">
      <alignment/>
    </xf>
    <xf numFmtId="3" fontId="2" fillId="0" borderId="24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0" fillId="0" borderId="13" xfId="0" applyFont="1" applyBorder="1" applyAlignment="1">
      <alignment/>
    </xf>
    <xf numFmtId="9" fontId="2" fillId="0" borderId="25" xfId="0" applyNumberFormat="1" applyFont="1" applyBorder="1" applyAlignment="1">
      <alignment/>
    </xf>
    <xf numFmtId="0" fontId="0" fillId="0" borderId="26" xfId="0" applyFont="1" applyBorder="1" applyAlignment="1">
      <alignment/>
    </xf>
    <xf numFmtId="0" fontId="0" fillId="0" borderId="0" xfId="0" applyFont="1" applyFill="1" applyBorder="1" applyAlignment="1">
      <alignment/>
    </xf>
    <xf numFmtId="9" fontId="2" fillId="0" borderId="12" xfId="0" applyNumberFormat="1" applyFont="1" applyFill="1" applyBorder="1" applyAlignment="1">
      <alignment/>
    </xf>
    <xf numFmtId="0" fontId="0" fillId="0" borderId="18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22" xfId="0" applyFont="1" applyBorder="1" applyAlignment="1">
      <alignment/>
    </xf>
    <xf numFmtId="3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9" fontId="0" fillId="0" borderId="0" xfId="0" applyNumberFormat="1" applyFont="1" applyBorder="1" applyAlignment="1">
      <alignment/>
    </xf>
    <xf numFmtId="9" fontId="2" fillId="0" borderId="0" xfId="0" applyNumberFormat="1" applyFont="1" applyFill="1" applyBorder="1" applyAlignment="1">
      <alignment/>
    </xf>
    <xf numFmtId="9" fontId="2" fillId="0" borderId="0" xfId="57" applyFont="1" applyFill="1" applyBorder="1" applyAlignment="1">
      <alignment/>
    </xf>
    <xf numFmtId="9" fontId="2" fillId="0" borderId="30" xfId="0" applyNumberFormat="1" applyFont="1" applyBorder="1" applyAlignment="1">
      <alignment/>
    </xf>
    <xf numFmtId="9" fontId="2" fillId="0" borderId="31" xfId="0" applyNumberFormat="1" applyFont="1" applyBorder="1" applyAlignment="1">
      <alignment/>
    </xf>
    <xf numFmtId="0" fontId="2" fillId="0" borderId="23" xfId="0" applyFont="1" applyBorder="1" applyAlignment="1">
      <alignment horizontal="center"/>
    </xf>
    <xf numFmtId="0" fontId="0" fillId="0" borderId="32" xfId="0" applyBorder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0" fillId="0" borderId="3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Ποσοστιαία κατανομή εγγεγραμμένων ανέργων κατά Μορφωτικό Επίπεδο κατά τον Ιανουάριο του 2013 και 2014
 </a:t>
            </a:r>
          </a:p>
        </c:rich>
      </c:tx>
      <c:layout>
        <c:manualLayout>
          <c:xMode val="factor"/>
          <c:yMode val="factor"/>
          <c:x val="-0.017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29375"/>
          <c:w val="0.992"/>
          <c:h val="0.6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'Πινακάς 8'!$AW$9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'Πινακάς 8'!$AV$10:$AV$14</c:f>
              <c:strCache/>
            </c:strRef>
          </c:cat>
          <c:val>
            <c:numRef>
              <c:f>'Πινακάς 8'!$AW$10:$AW$14</c:f>
              <c:numCache/>
            </c:numRef>
          </c:val>
        </c:ser>
        <c:ser>
          <c:idx val="1"/>
          <c:order val="1"/>
          <c:tx>
            <c:strRef>
              <c:f>'Πινακάς 8'!$AX$9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    27%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    41%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  9%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   22%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'Πινακάς 8'!$AV$10:$AV$14</c:f>
              <c:strCache/>
            </c:strRef>
          </c:cat>
          <c:val>
            <c:numRef>
              <c:f>'Πινακάς 8'!$AX$10:$AX$14</c:f>
              <c:numCache/>
            </c:numRef>
          </c:val>
        </c:ser>
        <c:axId val="24332897"/>
        <c:axId val="17669482"/>
      </c:barChart>
      <c:catAx>
        <c:axId val="243328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669482"/>
        <c:crosses val="autoZero"/>
        <c:auto val="1"/>
        <c:lblOffset val="100"/>
        <c:tickLblSkip val="1"/>
        <c:noMultiLvlLbl val="0"/>
      </c:catAx>
      <c:valAx>
        <c:axId val="176694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3328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975"/>
          <c:y val="0.2"/>
          <c:w val="0.2145"/>
          <c:h val="0.09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Εγγεγραμμένη Ανεργία κατά ηλικία κατά τον Ιανουάριο του 2013 και 2014
</a:t>
            </a:r>
          </a:p>
        </c:rich>
      </c:tx>
      <c:layout>
        <c:manualLayout>
          <c:xMode val="factor"/>
          <c:yMode val="factor"/>
          <c:x val="0.016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225"/>
          <c:y val="0.2575"/>
          <c:w val="0.95975"/>
          <c:h val="0.71325"/>
        </c:manualLayout>
      </c:layout>
      <c:lineChart>
        <c:grouping val="standard"/>
        <c:varyColors val="0"/>
        <c:ser>
          <c:idx val="0"/>
          <c:order val="0"/>
          <c:tx>
            <c:strRef>
              <c:f>'Πινακάς 8'!$AV$5</c:f>
              <c:strCache>
                <c:ptCount val="1"/>
                <c:pt idx="0">
                  <c:v>2013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'Πινακάς 8'!$AW$4:$BD$4</c:f>
              <c:strCache/>
            </c:strRef>
          </c:cat>
          <c:val>
            <c:numRef>
              <c:f>'Πινακάς 8'!$AW$5:$BD$5</c:f>
              <c:numCache/>
            </c:numRef>
          </c:val>
          <c:smooth val="0"/>
        </c:ser>
        <c:ser>
          <c:idx val="1"/>
          <c:order val="1"/>
          <c:tx>
            <c:strRef>
              <c:f>'Πινακάς 8'!$AV$6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
</a:t>
                    </a:r>
                    <a:r>
                      <a:rPr lang="en-US" cap="none" sz="57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1936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'Πινακάς 8'!$AW$4:$BD$4</c:f>
              <c:strCache/>
            </c:strRef>
          </c:cat>
          <c:val>
            <c:numRef>
              <c:f>'Πινακάς 8'!$AW$6:$BD$6</c:f>
              <c:numCache/>
            </c:numRef>
          </c:val>
          <c:smooth val="0"/>
        </c:ser>
        <c:marker val="1"/>
        <c:axId val="24807611"/>
        <c:axId val="21941908"/>
      </c:lineChart>
      <c:catAx>
        <c:axId val="248076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941908"/>
        <c:crosses val="autoZero"/>
        <c:auto val="1"/>
        <c:lblOffset val="100"/>
        <c:tickLblSkip val="1"/>
        <c:noMultiLvlLbl val="0"/>
      </c:catAx>
      <c:valAx>
        <c:axId val="219419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8076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45"/>
          <c:y val="0.1615"/>
          <c:w val="0.2955"/>
          <c:h val="0.07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219075</xdr:colOff>
      <xdr:row>15</xdr:row>
      <xdr:rowOff>0</xdr:rowOff>
    </xdr:from>
    <xdr:to>
      <xdr:col>18</xdr:col>
      <xdr:colOff>400050</xdr:colOff>
      <xdr:row>30</xdr:row>
      <xdr:rowOff>47625</xdr:rowOff>
    </xdr:to>
    <xdr:graphicFrame>
      <xdr:nvGraphicFramePr>
        <xdr:cNvPr id="1" name="Chart 2"/>
        <xdr:cNvGraphicFramePr/>
      </xdr:nvGraphicFramePr>
      <xdr:xfrm>
        <a:off x="4714875" y="2533650"/>
        <a:ext cx="4524375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15</xdr:row>
      <xdr:rowOff>19050</xdr:rowOff>
    </xdr:from>
    <xdr:to>
      <xdr:col>8</xdr:col>
      <xdr:colOff>209550</xdr:colOff>
      <xdr:row>30</xdr:row>
      <xdr:rowOff>57150</xdr:rowOff>
    </xdr:to>
    <xdr:graphicFrame>
      <xdr:nvGraphicFramePr>
        <xdr:cNvPr id="2" name="Chart 3"/>
        <xdr:cNvGraphicFramePr/>
      </xdr:nvGraphicFramePr>
      <xdr:xfrm>
        <a:off x="9525" y="2552700"/>
        <a:ext cx="4695825" cy="2505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31"/>
  <sheetViews>
    <sheetView tabSelected="1" zoomScale="90" zoomScaleNormal="90" zoomScaleSheetLayoutView="100" zoomScalePageLayoutView="0" workbookViewId="0" topLeftCell="A1">
      <selection activeCell="B5" sqref="B5"/>
    </sheetView>
  </sheetViews>
  <sheetFormatPr defaultColWidth="9.140625" defaultRowHeight="12.75"/>
  <cols>
    <col min="1" max="1" width="21.421875" style="0" customWidth="1"/>
    <col min="2" max="2" width="9.140625" style="0" customWidth="1"/>
    <col min="3" max="9" width="6.140625" style="0" customWidth="1"/>
    <col min="10" max="10" width="7.57421875" style="0" customWidth="1"/>
    <col min="11" max="11" width="6.140625" style="0" customWidth="1"/>
    <col min="12" max="12" width="7.28125" style="0" customWidth="1"/>
    <col min="13" max="13" width="6.140625" style="0" customWidth="1"/>
    <col min="14" max="14" width="7.28125" style="0" customWidth="1"/>
    <col min="15" max="45" width="6.140625" style="0" customWidth="1"/>
    <col min="48" max="48" width="20.00390625" style="0" customWidth="1"/>
    <col min="49" max="49" width="11.00390625" style="0" bestFit="1" customWidth="1"/>
  </cols>
  <sheetData>
    <row r="1" spans="1:45" ht="12.75">
      <c r="A1" s="60" t="s">
        <v>18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</row>
    <row r="2" spans="1:45" ht="13.5" thickBot="1">
      <c r="A2" s="1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</row>
    <row r="3" spans="1:45" ht="13.5" thickBot="1">
      <c r="A3" s="2"/>
      <c r="B3" s="62" t="s">
        <v>0</v>
      </c>
      <c r="C3" s="64"/>
      <c r="D3" s="62" t="s">
        <v>1</v>
      </c>
      <c r="E3" s="63"/>
      <c r="F3" s="62" t="s">
        <v>2</v>
      </c>
      <c r="G3" s="64"/>
      <c r="H3" s="62" t="s">
        <v>3</v>
      </c>
      <c r="I3" s="63"/>
      <c r="J3" s="62" t="s">
        <v>4</v>
      </c>
      <c r="K3" s="63"/>
      <c r="L3" s="62" t="s">
        <v>5</v>
      </c>
      <c r="M3" s="64"/>
      <c r="N3" s="62" t="s">
        <v>6</v>
      </c>
      <c r="O3" s="63"/>
      <c r="P3" s="62" t="s">
        <v>7</v>
      </c>
      <c r="Q3" s="63"/>
      <c r="R3" s="62" t="s">
        <v>8</v>
      </c>
      <c r="S3" s="64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</row>
    <row r="4" spans="1:56" ht="13.5" thickBot="1">
      <c r="A4" s="3"/>
      <c r="B4" s="58" t="s">
        <v>15</v>
      </c>
      <c r="C4" s="10" t="s">
        <v>14</v>
      </c>
      <c r="D4" s="10" t="s">
        <v>15</v>
      </c>
      <c r="E4" s="10" t="s">
        <v>14</v>
      </c>
      <c r="F4" s="10" t="s">
        <v>15</v>
      </c>
      <c r="G4" s="10" t="s">
        <v>14</v>
      </c>
      <c r="H4" s="10" t="s">
        <v>15</v>
      </c>
      <c r="I4" s="10" t="s">
        <v>14</v>
      </c>
      <c r="J4" s="10" t="s">
        <v>15</v>
      </c>
      <c r="K4" s="10" t="s">
        <v>14</v>
      </c>
      <c r="L4" s="10" t="s">
        <v>15</v>
      </c>
      <c r="M4" s="10" t="s">
        <v>14</v>
      </c>
      <c r="N4" s="10" t="s">
        <v>15</v>
      </c>
      <c r="O4" s="10" t="s">
        <v>14</v>
      </c>
      <c r="P4" s="10" t="s">
        <v>15</v>
      </c>
      <c r="Q4" s="10" t="s">
        <v>14</v>
      </c>
      <c r="R4" s="10" t="s">
        <v>15</v>
      </c>
      <c r="S4" s="10" t="s">
        <v>14</v>
      </c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W4" s="12" t="s">
        <v>1</v>
      </c>
      <c r="AX4" s="12" t="s">
        <v>2</v>
      </c>
      <c r="AY4" s="12" t="s">
        <v>3</v>
      </c>
      <c r="AZ4" s="12" t="s">
        <v>4</v>
      </c>
      <c r="BA4" s="12" t="s">
        <v>5</v>
      </c>
      <c r="BB4" s="12" t="s">
        <v>6</v>
      </c>
      <c r="BC4" s="12" t="s">
        <v>7</v>
      </c>
      <c r="BD4" s="12" t="s">
        <v>8</v>
      </c>
    </row>
    <row r="5" spans="1:56" ht="13.5" thickBot="1">
      <c r="A5" s="14" t="s">
        <v>9</v>
      </c>
      <c r="B5" s="59">
        <f>D5+F5+H5+J5+L5+N5+P5+R5</f>
        <v>178</v>
      </c>
      <c r="C5" s="56">
        <f>B5/B11</f>
        <v>0.003372297898944736</v>
      </c>
      <c r="D5" s="43">
        <v>1</v>
      </c>
      <c r="E5" s="15">
        <f>D5/D11</f>
        <v>0.0027397260273972603</v>
      </c>
      <c r="F5" s="44">
        <v>3</v>
      </c>
      <c r="G5" s="15">
        <f>F5/F11</f>
        <v>0.0005821851348728896</v>
      </c>
      <c r="H5" s="44">
        <v>22</v>
      </c>
      <c r="I5" s="15">
        <f>H5/H11</f>
        <v>0.002681618722574354</v>
      </c>
      <c r="J5" s="44">
        <v>41</v>
      </c>
      <c r="K5" s="15">
        <f>J5/J11</f>
        <v>0.0034016427445449264</v>
      </c>
      <c r="L5" s="44">
        <v>40</v>
      </c>
      <c r="M5" s="15">
        <f>L5/L11</f>
        <v>0.0038446751249519417</v>
      </c>
      <c r="N5" s="44">
        <v>50</v>
      </c>
      <c r="O5" s="15">
        <f>N5/N11</f>
        <v>0.004070998208760788</v>
      </c>
      <c r="P5" s="44">
        <v>21</v>
      </c>
      <c r="Q5" s="15">
        <f>P5/P11</f>
        <v>0.005020320344250538</v>
      </c>
      <c r="R5" s="44">
        <v>0</v>
      </c>
      <c r="S5" s="15">
        <f>R5/R11</f>
        <v>0</v>
      </c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V5">
        <v>2013</v>
      </c>
      <c r="AW5" s="18">
        <f>D12</f>
        <v>346</v>
      </c>
      <c r="AX5" s="19">
        <f>F12</f>
        <v>5046</v>
      </c>
      <c r="AY5" s="19">
        <f>H12</f>
        <v>7625</v>
      </c>
      <c r="AZ5" s="19">
        <f>J12</f>
        <v>10764</v>
      </c>
      <c r="BA5" s="19">
        <f>L12</f>
        <v>9232</v>
      </c>
      <c r="BB5" s="19">
        <f>N12</f>
        <v>9492</v>
      </c>
      <c r="BC5" s="19">
        <f>P12</f>
        <v>3301</v>
      </c>
      <c r="BD5" s="19">
        <f>R12</f>
        <v>127</v>
      </c>
    </row>
    <row r="6" spans="1:56" ht="13.5" thickBot="1">
      <c r="A6" s="6" t="s">
        <v>10</v>
      </c>
      <c r="B6" s="59">
        <f>D6+F6+H6+J6+L6+N6+P6+R6</f>
        <v>11964</v>
      </c>
      <c r="C6" s="57">
        <f>B6/B11</f>
        <v>0.22666388799424056</v>
      </c>
      <c r="D6" s="38">
        <v>31</v>
      </c>
      <c r="E6" s="7">
        <f>D6/D11</f>
        <v>0.08493150684931507</v>
      </c>
      <c r="F6" s="40">
        <v>335</v>
      </c>
      <c r="G6" s="7">
        <f>F6/F11</f>
        <v>0.06501067339413934</v>
      </c>
      <c r="H6" s="40">
        <v>785</v>
      </c>
      <c r="I6" s="7">
        <f>H6/H11</f>
        <v>0.09568503169185763</v>
      </c>
      <c r="J6" s="40">
        <v>2067</v>
      </c>
      <c r="K6" s="7">
        <f>J6/J11</f>
        <v>0.17149257446278934</v>
      </c>
      <c r="L6" s="40">
        <v>2718</v>
      </c>
      <c r="M6" s="7">
        <f>L6/L11</f>
        <v>0.26124567474048443</v>
      </c>
      <c r="N6" s="40">
        <v>4134</v>
      </c>
      <c r="O6" s="7">
        <f>N6/N11</f>
        <v>0.336590131900342</v>
      </c>
      <c r="P6" s="40">
        <v>1814</v>
      </c>
      <c r="Q6" s="7">
        <f>P6/P11</f>
        <v>0.43366005259383217</v>
      </c>
      <c r="R6" s="40">
        <v>80</v>
      </c>
      <c r="S6" s="7">
        <f>R6/R11</f>
        <v>0.5755395683453237</v>
      </c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V6">
        <v>2014</v>
      </c>
      <c r="AW6" s="18">
        <f>D11</f>
        <v>365</v>
      </c>
      <c r="AX6" s="19">
        <f>F11</f>
        <v>5153</v>
      </c>
      <c r="AY6" s="19">
        <f>H11</f>
        <v>8204</v>
      </c>
      <c r="AZ6" s="19">
        <f>J11</f>
        <v>12053</v>
      </c>
      <c r="BA6" s="19">
        <f>L11</f>
        <v>10404</v>
      </c>
      <c r="BB6" s="19">
        <f>N11</f>
        <v>12282</v>
      </c>
      <c r="BC6" s="19">
        <f>P11</f>
        <v>4183</v>
      </c>
      <c r="BD6" s="19">
        <f>R11</f>
        <v>139</v>
      </c>
    </row>
    <row r="7" spans="1:45" ht="12.75">
      <c r="A7" s="6" t="s">
        <v>11</v>
      </c>
      <c r="B7" s="59">
        <f>D7+F7+H7+J7+L7+N7+P7+R7</f>
        <v>21051</v>
      </c>
      <c r="C7" s="57">
        <f>B7/B11</f>
        <v>0.3988215902847508</v>
      </c>
      <c r="D7" s="38">
        <v>265</v>
      </c>
      <c r="E7" s="7">
        <f>D7/D11</f>
        <v>0.726027397260274</v>
      </c>
      <c r="F7" s="40">
        <v>1682</v>
      </c>
      <c r="G7" s="7">
        <f>F7/F11</f>
        <v>0.32641179895206673</v>
      </c>
      <c r="H7" s="40">
        <v>2311</v>
      </c>
      <c r="I7" s="7">
        <f>H7/H11</f>
        <v>0.2816918576304242</v>
      </c>
      <c r="J7" s="40">
        <v>5078</v>
      </c>
      <c r="K7" s="7">
        <f>J7/J11</f>
        <v>0.4213058989463204</v>
      </c>
      <c r="L7" s="40">
        <v>4935</v>
      </c>
      <c r="M7" s="7">
        <f>L7/L11</f>
        <v>0.47433679354094577</v>
      </c>
      <c r="N7" s="40">
        <v>5252</v>
      </c>
      <c r="O7" s="7">
        <f>N7/N11</f>
        <v>0.4276176518482332</v>
      </c>
      <c r="P7" s="40">
        <v>1479</v>
      </c>
      <c r="Q7" s="7">
        <f>P7/P11</f>
        <v>0.3535739899593593</v>
      </c>
      <c r="R7" s="40">
        <v>49</v>
      </c>
      <c r="S7" s="7">
        <f>R7/R11</f>
        <v>0.35251798561151076</v>
      </c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</row>
    <row r="8" spans="1:45" ht="12.75">
      <c r="A8" s="6" t="s">
        <v>12</v>
      </c>
      <c r="B8" s="59">
        <f>D8+F8+H8+J8+L8+N8+P8+R8</f>
        <v>5952</v>
      </c>
      <c r="C8" s="57">
        <f>B8/B11</f>
        <v>0.11276357918269139</v>
      </c>
      <c r="D8" s="38">
        <v>66</v>
      </c>
      <c r="E8" s="7">
        <f>D8/D11</f>
        <v>0.18082191780821918</v>
      </c>
      <c r="F8" s="40">
        <v>944</v>
      </c>
      <c r="G8" s="7">
        <f>F8/F11</f>
        <v>0.18319425577333592</v>
      </c>
      <c r="H8" s="40">
        <v>914</v>
      </c>
      <c r="I8" s="7">
        <f>H8/H11</f>
        <v>0.11140906874695271</v>
      </c>
      <c r="J8" s="40">
        <v>1511</v>
      </c>
      <c r="K8" s="7">
        <f>J8/J11</f>
        <v>0.1253629801709118</v>
      </c>
      <c r="L8" s="40">
        <v>1118</v>
      </c>
      <c r="M8" s="7">
        <f>L8/L11</f>
        <v>0.10745866974240677</v>
      </c>
      <c r="N8" s="45">
        <v>1153</v>
      </c>
      <c r="O8" s="7">
        <f>N8/N11</f>
        <v>0.09387721869402378</v>
      </c>
      <c r="P8" s="40">
        <v>244</v>
      </c>
      <c r="Q8" s="7">
        <f>P8/P11</f>
        <v>0.05833134114272054</v>
      </c>
      <c r="R8" s="40">
        <v>2</v>
      </c>
      <c r="S8" s="7">
        <f>R8/R11</f>
        <v>0.014388489208633094</v>
      </c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</row>
    <row r="9" spans="1:50" ht="13.5" thickBot="1">
      <c r="A9" s="16" t="s">
        <v>17</v>
      </c>
      <c r="B9" s="59">
        <f>D9+F9+H9+J9+L9+N9+P9+R9</f>
        <v>13638</v>
      </c>
      <c r="C9" s="26">
        <f>B9/B11</f>
        <v>0.25837864463937255</v>
      </c>
      <c r="D9" s="46">
        <v>2</v>
      </c>
      <c r="E9" s="26">
        <f>D9/D11</f>
        <v>0.005479452054794521</v>
      </c>
      <c r="F9" s="47">
        <v>2189</v>
      </c>
      <c r="G9" s="26">
        <f>F9/F11</f>
        <v>0.4248010867455851</v>
      </c>
      <c r="H9" s="47">
        <v>4172</v>
      </c>
      <c r="I9" s="26">
        <f>H9/H11</f>
        <v>0.5085324232081911</v>
      </c>
      <c r="J9" s="47">
        <v>3356</v>
      </c>
      <c r="K9" s="26">
        <f>J9/J11</f>
        <v>0.2784369036754335</v>
      </c>
      <c r="L9" s="47">
        <v>1593</v>
      </c>
      <c r="M9" s="26">
        <f>L9/L11</f>
        <v>0.15311418685121106</v>
      </c>
      <c r="N9" s="48">
        <v>1693</v>
      </c>
      <c r="O9" s="26">
        <f>N9/N11</f>
        <v>0.13784399934864028</v>
      </c>
      <c r="P9" s="47">
        <v>625</v>
      </c>
      <c r="Q9" s="26">
        <f>P9/P11</f>
        <v>0.14941429595983743</v>
      </c>
      <c r="R9" s="47">
        <v>8</v>
      </c>
      <c r="S9" s="26">
        <f>R9/R11</f>
        <v>0.05755395683453238</v>
      </c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W9">
        <v>2013</v>
      </c>
      <c r="AX9">
        <v>2014</v>
      </c>
    </row>
    <row r="10" spans="1:51" ht="13.5" thickBot="1">
      <c r="A10" s="4"/>
      <c r="B10" s="27"/>
      <c r="C10" s="5"/>
      <c r="D10" s="28"/>
      <c r="E10" s="5"/>
      <c r="F10" s="9"/>
      <c r="G10" s="5"/>
      <c r="H10" s="9"/>
      <c r="I10" s="5"/>
      <c r="J10" s="9"/>
      <c r="K10" s="5"/>
      <c r="L10" s="41"/>
      <c r="M10" s="5"/>
      <c r="N10" s="8"/>
      <c r="O10" s="5"/>
      <c r="P10" s="41"/>
      <c r="Q10" s="5"/>
      <c r="R10" s="9"/>
      <c r="S10" s="5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V10" s="14" t="s">
        <v>9</v>
      </c>
      <c r="AW10" s="29">
        <v>0.004604779931069552</v>
      </c>
      <c r="AX10" s="15">
        <f>C5</f>
        <v>0.003372297898944736</v>
      </c>
      <c r="AY10" s="15"/>
    </row>
    <row r="11" spans="1:51" ht="13.5" thickBot="1">
      <c r="A11" s="11" t="s">
        <v>13</v>
      </c>
      <c r="B11" s="13">
        <f>SUM(B5:B9)</f>
        <v>52783</v>
      </c>
      <c r="C11" s="30">
        <f>B11/B11</f>
        <v>1</v>
      </c>
      <c r="D11" s="13">
        <f>SUM(D5:D9)</f>
        <v>365</v>
      </c>
      <c r="E11" s="30">
        <f>D11/D11</f>
        <v>1</v>
      </c>
      <c r="F11" s="13">
        <f>SUM(F5:F9)</f>
        <v>5153</v>
      </c>
      <c r="G11" s="30">
        <f>F11/F11</f>
        <v>1</v>
      </c>
      <c r="H11" s="13">
        <f>SUM(H5:H9)</f>
        <v>8204</v>
      </c>
      <c r="I11" s="30">
        <f>H11/H11</f>
        <v>1</v>
      </c>
      <c r="J11" s="13">
        <f>SUM(J5:J9)</f>
        <v>12053</v>
      </c>
      <c r="K11" s="30">
        <f>J11/J11</f>
        <v>1</v>
      </c>
      <c r="L11" s="13">
        <f>SUM(L5:L9)</f>
        <v>10404</v>
      </c>
      <c r="M11" s="30">
        <f>L11/L11</f>
        <v>1</v>
      </c>
      <c r="N11" s="13">
        <f>SUM(N5:N9)</f>
        <v>12282</v>
      </c>
      <c r="O11" s="30">
        <f>N11/N11</f>
        <v>1</v>
      </c>
      <c r="P11" s="13">
        <f>SUM(P5:P9)</f>
        <v>4183</v>
      </c>
      <c r="Q11" s="30">
        <f>P11/P11</f>
        <v>1</v>
      </c>
      <c r="R11" s="13">
        <f>SUM(R5:R9)</f>
        <v>139</v>
      </c>
      <c r="S11" s="30">
        <f>R11/R11</f>
        <v>1</v>
      </c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V11" s="6" t="s">
        <v>10</v>
      </c>
      <c r="AW11" s="5">
        <v>0.2600994406463642</v>
      </c>
      <c r="AX11" s="15">
        <f>C6</f>
        <v>0.22666388799424056</v>
      </c>
      <c r="AY11" s="7"/>
    </row>
    <row r="12" spans="1:51" ht="13.5" thickBot="1">
      <c r="A12" s="32" t="s">
        <v>19</v>
      </c>
      <c r="B12" s="33">
        <f>SUM(D12,F12,H12,J12,L12,N12,P12,R12)</f>
        <v>45933</v>
      </c>
      <c r="C12" s="34"/>
      <c r="D12" s="35">
        <v>346</v>
      </c>
      <c r="E12" s="34"/>
      <c r="F12" s="35">
        <v>5046</v>
      </c>
      <c r="G12" s="34"/>
      <c r="H12" s="36">
        <v>7625</v>
      </c>
      <c r="I12" s="34"/>
      <c r="J12" s="35">
        <v>10764</v>
      </c>
      <c r="K12" s="34"/>
      <c r="L12" s="35">
        <v>9232</v>
      </c>
      <c r="M12" s="34"/>
      <c r="N12" s="35">
        <v>9492</v>
      </c>
      <c r="O12" s="34"/>
      <c r="P12" s="35">
        <v>3301</v>
      </c>
      <c r="Q12" s="34"/>
      <c r="R12" s="33">
        <v>127</v>
      </c>
      <c r="S12" s="42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V12" s="6" t="s">
        <v>11</v>
      </c>
      <c r="AW12" s="5">
        <v>0.40892140798915194</v>
      </c>
      <c r="AX12" s="15">
        <f>C7</f>
        <v>0.3988215902847508</v>
      </c>
      <c r="AY12" s="7"/>
    </row>
    <row r="13" spans="1:50" ht="13.5" thickBot="1">
      <c r="A13" s="11" t="s">
        <v>20</v>
      </c>
      <c r="B13" s="20">
        <f>B11-B12</f>
        <v>6850</v>
      </c>
      <c r="C13" s="20"/>
      <c r="D13" s="20">
        <f aca="true" t="shared" si="0" ref="D13:R13">D11-D12</f>
        <v>19</v>
      </c>
      <c r="E13" s="20"/>
      <c r="F13" s="20">
        <f t="shared" si="0"/>
        <v>107</v>
      </c>
      <c r="G13" s="20"/>
      <c r="H13" s="20">
        <f t="shared" si="0"/>
        <v>579</v>
      </c>
      <c r="I13" s="20"/>
      <c r="J13" s="20">
        <f t="shared" si="0"/>
        <v>1289</v>
      </c>
      <c r="K13" s="20"/>
      <c r="L13" s="20">
        <f t="shared" si="0"/>
        <v>1172</v>
      </c>
      <c r="M13" s="20"/>
      <c r="N13" s="20">
        <f t="shared" si="0"/>
        <v>2790</v>
      </c>
      <c r="O13" s="20"/>
      <c r="P13" s="20">
        <f t="shared" si="0"/>
        <v>882</v>
      </c>
      <c r="Q13" s="20"/>
      <c r="R13" s="20">
        <f t="shared" si="0"/>
        <v>12</v>
      </c>
      <c r="S13" s="21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V13" s="6" t="s">
        <v>12</v>
      </c>
      <c r="AW13" s="5">
        <v>0.10613593988360924</v>
      </c>
      <c r="AX13" s="15">
        <f>C8</f>
        <v>0.11276357918269139</v>
      </c>
    </row>
    <row r="14" spans="1:50" ht="13.5" thickBot="1">
      <c r="A14" s="22" t="s">
        <v>16</v>
      </c>
      <c r="B14" s="23">
        <f>B13/B12</f>
        <v>0.149130254936538</v>
      </c>
      <c r="C14" s="23"/>
      <c r="D14" s="23">
        <f aca="true" t="shared" si="1" ref="D14:R14">D13/D12</f>
        <v>0.05491329479768786</v>
      </c>
      <c r="E14" s="23"/>
      <c r="F14" s="23">
        <f t="shared" si="1"/>
        <v>0.021204914783987318</v>
      </c>
      <c r="G14" s="23"/>
      <c r="H14" s="23">
        <f t="shared" si="1"/>
        <v>0.0759344262295082</v>
      </c>
      <c r="I14" s="23"/>
      <c r="J14" s="23">
        <f t="shared" si="1"/>
        <v>0.11975102192493497</v>
      </c>
      <c r="K14" s="23"/>
      <c r="L14" s="23">
        <f t="shared" si="1"/>
        <v>0.12694974003466206</v>
      </c>
      <c r="M14" s="23"/>
      <c r="N14" s="23">
        <f t="shared" si="1"/>
        <v>0.2939317319848293</v>
      </c>
      <c r="O14" s="23"/>
      <c r="P14" s="23">
        <f t="shared" si="1"/>
        <v>0.26719176007270523</v>
      </c>
      <c r="Q14" s="23"/>
      <c r="R14" s="23">
        <f t="shared" si="1"/>
        <v>0.09448818897637795</v>
      </c>
      <c r="S14" s="23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V14" s="16" t="s">
        <v>17</v>
      </c>
      <c r="AW14" s="39">
        <v>0.22023843154980507</v>
      </c>
      <c r="AX14" s="15">
        <f>C9</f>
        <v>0.25837864463937255</v>
      </c>
    </row>
    <row r="15" spans="1:48" ht="12.75">
      <c r="A15" s="31"/>
      <c r="B15" s="31"/>
      <c r="C15" s="31"/>
      <c r="D15" s="31"/>
      <c r="E15" s="49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37"/>
      <c r="AV15" s="17"/>
    </row>
    <row r="16" spans="1:49" ht="12.75">
      <c r="A16" s="61"/>
      <c r="B16" s="61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V16" s="1"/>
      <c r="AW16" s="1"/>
    </row>
    <row r="17" spans="1:52" ht="15.75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U17" s="1"/>
      <c r="AZ17" s="24"/>
    </row>
    <row r="18" spans="1:47" ht="12.75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U18" s="1"/>
    </row>
    <row r="19" spans="1:47" ht="12.75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U19" s="1"/>
    </row>
    <row r="20" spans="1:47" ht="12.75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U20" s="1"/>
    </row>
    <row r="21" spans="1:47" ht="12.75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U21" s="1"/>
    </row>
    <row r="22" spans="1:47" ht="12.75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U22" s="1"/>
    </row>
    <row r="23" spans="1:47" ht="12.75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U23" s="1"/>
    </row>
    <row r="24" spans="1:47" ht="12.75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U24" s="1"/>
    </row>
    <row r="25" spans="1:45" ht="12.75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</row>
    <row r="26" spans="1:45" ht="12.7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</row>
    <row r="27" spans="1:45" ht="12.75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</row>
    <row r="28" spans="1:45" ht="12.7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</row>
    <row r="29" spans="1:45" ht="12.75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</row>
    <row r="30" spans="1:45" ht="12.75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</row>
    <row r="31" spans="1:45" ht="12.75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</row>
  </sheetData>
  <sheetProtection/>
  <mergeCells count="11">
    <mergeCell ref="R3:S3"/>
    <mergeCell ref="P3:Q3"/>
    <mergeCell ref="N3:O3"/>
    <mergeCell ref="J3:K3"/>
    <mergeCell ref="L3:M3"/>
    <mergeCell ref="A1:O1"/>
    <mergeCell ref="A16:B16"/>
    <mergeCell ref="H3:I3"/>
    <mergeCell ref="B3:C3"/>
    <mergeCell ref="D3:E3"/>
    <mergeCell ref="F3:G3"/>
  </mergeCells>
  <printOptions/>
  <pageMargins left="0.75" right="0.27" top="0.57" bottom="0.42" header="0.5" footer="0.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User</cp:lastModifiedBy>
  <cp:lastPrinted>2014-02-07T09:34:45Z</cp:lastPrinted>
  <dcterms:created xsi:type="dcterms:W3CDTF">2003-11-05T09:55:20Z</dcterms:created>
  <dcterms:modified xsi:type="dcterms:W3CDTF">2014-02-27T08:01:25Z</dcterms:modified>
  <cp:category/>
  <cp:version/>
  <cp:contentType/>
  <cp:contentStatus/>
</cp:coreProperties>
</file>